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FC80DC23-8148-4D7F-BF5F-B6D8405E08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2-24 13-46-32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24" i="1"/>
  <c r="L19" i="1"/>
  <c r="K20" i="1"/>
  <c r="K21" i="1"/>
  <c r="K22" i="1"/>
  <c r="K23" i="1"/>
  <c r="K24" i="1"/>
  <c r="K19" i="1"/>
  <c r="J20" i="1"/>
  <c r="J21" i="1"/>
  <c r="J22" i="1"/>
  <c r="J23" i="1"/>
  <c r="J24" i="1"/>
  <c r="J19" i="1"/>
  <c r="I20" i="1"/>
  <c r="I21" i="1"/>
  <c r="I22" i="1"/>
  <c r="I23" i="1"/>
  <c r="I24" i="1"/>
  <c r="I19" i="1"/>
  <c r="H20" i="1"/>
  <c r="H21" i="1"/>
  <c r="H22" i="1"/>
  <c r="H23" i="1"/>
  <c r="H24" i="1"/>
  <c r="H19" i="1"/>
  <c r="G20" i="1"/>
  <c r="G21" i="1"/>
  <c r="G22" i="1"/>
  <c r="G23" i="1"/>
  <c r="G24" i="1"/>
  <c r="G19" i="1"/>
  <c r="F20" i="1"/>
  <c r="F21" i="1"/>
  <c r="F22" i="1"/>
  <c r="F23" i="1"/>
  <c r="F24" i="1"/>
  <c r="F19" i="1"/>
  <c r="E20" i="1"/>
  <c r="E21" i="1"/>
  <c r="E22" i="1"/>
  <c r="E23" i="1"/>
  <c r="E24" i="1"/>
  <c r="E19" i="1"/>
  <c r="D20" i="1"/>
  <c r="D21" i="1"/>
  <c r="D22" i="1"/>
  <c r="D23" i="1"/>
  <c r="D24" i="1"/>
  <c r="D19" i="1"/>
  <c r="C20" i="1"/>
  <c r="C21" i="1"/>
  <c r="C22" i="1"/>
  <c r="C23" i="1"/>
  <c r="C24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<sst xmlns="http://schemas.openxmlformats.org/spreadsheetml/2006/main" count="17" uniqueCount="17">
  <si>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</si>
  <si>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</si>
  <si>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1946</t>
  </si>
  <si>
    <t>Test name: Yang-Alamar Blue</t>
  </si>
  <si>
    <t>Date: 24/02/2023</t>
  </si>
  <si>
    <t>Time: 13:46:32</t>
  </si>
  <si>
    <t>ID1: HepG2-12-WY-03-038-48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</si>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</sst>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T2" sqref="T2:U29"/>
    </sheetView>
  </sheetViews>
  <sheetFormatPr defaultRowHeight="15" x14ac:dyDescent="0.25"/>
  <cols>
    <col min="19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59818.6</v>
      </c>
      <c r="Q2">
        <v>59790.06667</v>
      </c>
      <c r="R2">
        <f>P2/$Q$2</f>
        <v>1.0004772252581267</v>
      </c>
      <c r="S2">
        <f>R2*100</f>
        <v>100.04772252581266</v>
      </c>
      <c r="T2">
        <v>99.999999990000006</v>
      </c>
      <c r="U2">
        <f>_xlfn.STDEV.P(S2:S4)</f>
        <v>2.5184030699577344</v>
      </c>
    </row>
    <row r="3" spans="1:21" x14ac:dyDescent="0.25">
      <c r="P3">
        <v>57931.8</v>
      </c>
      <c r="R3">
        <f t="shared" ref="R3:R31" si="0">P3/$Q$2</f>
        <v>0.96892014387178471</v>
      </c>
      <c r="S3">
        <f t="shared" ref="S3:S31" si="1">R3*100</f>
        <v>96.892014387178477</v>
      </c>
    </row>
    <row r="4" spans="1:21" x14ac:dyDescent="0.25">
      <c r="A4" t="s">
        <v>6</v>
      </c>
      <c r="P4">
        <v>61619.8</v>
      </c>
      <c r="R4">
        <f t="shared" si="0"/>
        <v>1.0306026307028369</v>
      </c>
      <c r="S4">
        <f t="shared" si="1"/>
        <v>103.06026307028368</v>
      </c>
    </row>
    <row r="5" spans="1:21" x14ac:dyDescent="0.25">
      <c r="A5" t="s">
        <v>7</v>
      </c>
      <c r="O5">
        <v>1</v>
      </c>
      <c r="P5">
        <v>62140.7</v>
      </c>
      <c r="R5">
        <f t="shared" si="0"/>
        <v>1.0393147802121359</v>
      </c>
      <c r="S5">
        <f t="shared" si="1"/>
        <v>103.93147802121359</v>
      </c>
      <c r="T5">
        <v>104.3722424</v>
      </c>
      <c r="U5">
        <f t="shared" ref="U3:U31" si="2">_xlfn.STDEV.P(S5:S7)</f>
        <v>0.70798145099346343</v>
      </c>
    </row>
    <row r="6" spans="1:21" x14ac:dyDescent="0.25">
      <c r="P6">
        <v>63001.5</v>
      </c>
      <c r="R6">
        <f t="shared" si="0"/>
        <v>1.053711820522377</v>
      </c>
      <c r="S6">
        <f t="shared" si="1"/>
        <v>105.3711820522377</v>
      </c>
    </row>
    <row r="7" spans="1:21" x14ac:dyDescent="0.25">
      <c r="A7" t="s">
        <v>8</v>
      </c>
      <c r="P7">
        <v>62070.5</v>
      </c>
      <c r="R7">
        <f t="shared" si="0"/>
        <v>1.038140672138508</v>
      </c>
      <c r="S7">
        <f t="shared" si="1"/>
        <v>103.81406721385081</v>
      </c>
    </row>
    <row r="8" spans="1:21" x14ac:dyDescent="0.25">
      <c r="O8">
        <v>2</v>
      </c>
      <c r="P8">
        <v>60238.1</v>
      </c>
      <c r="R8">
        <f t="shared" si="0"/>
        <v>1.0074934408832965</v>
      </c>
      <c r="S8">
        <f t="shared" si="1"/>
        <v>100.74934408832965</v>
      </c>
      <c r="T8">
        <v>101.83759619999999</v>
      </c>
      <c r="U8">
        <f t="shared" si="2"/>
        <v>1.5344108826403369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62186.2</v>
      </c>
      <c r="R9">
        <f t="shared" si="0"/>
        <v>1.0400757761857835</v>
      </c>
      <c r="S9">
        <f t="shared" si="1"/>
        <v>104.00757761857835</v>
      </c>
    </row>
    <row r="10" spans="1:21" x14ac:dyDescent="0.25">
      <c r="A10" t="s">
        <v>9</v>
      </c>
      <c r="B10">
        <v>30.8</v>
      </c>
      <c r="C10">
        <v>37.700000000000003</v>
      </c>
      <c r="D10">
        <v>35.9</v>
      </c>
      <c r="E10">
        <v>38.1</v>
      </c>
      <c r="F10">
        <v>36.200000000000003</v>
      </c>
      <c r="G10">
        <v>39.1</v>
      </c>
      <c r="H10">
        <v>37</v>
      </c>
      <c r="I10">
        <v>36.200000000000003</v>
      </c>
      <c r="J10">
        <v>34.299999999999997</v>
      </c>
      <c r="K10">
        <v>35</v>
      </c>
      <c r="L10">
        <v>33.4</v>
      </c>
      <c r="M10">
        <v>31.6</v>
      </c>
      <c r="P10">
        <v>60242</v>
      </c>
      <c r="R10">
        <f t="shared" si="0"/>
        <v>1.0075586691096092</v>
      </c>
      <c r="S10">
        <f t="shared" si="1"/>
        <v>100.75586691096092</v>
      </c>
    </row>
    <row r="11" spans="1:21" x14ac:dyDescent="0.25">
      <c r="A11" t="s">
        <v>10</v>
      </c>
      <c r="B11">
        <v>190.5</v>
      </c>
      <c r="C11">
        <v>58846.1</v>
      </c>
      <c r="D11">
        <v>64419.6</v>
      </c>
      <c r="E11">
        <v>62505.9</v>
      </c>
      <c r="F11">
        <v>59675.5</v>
      </c>
      <c r="G11">
        <v>56362.1</v>
      </c>
      <c r="H11">
        <v>58491.5</v>
      </c>
      <c r="I11">
        <v>57857</v>
      </c>
      <c r="J11">
        <v>54611.8</v>
      </c>
      <c r="K11">
        <v>51079.8</v>
      </c>
      <c r="L11">
        <v>53337.4</v>
      </c>
      <c r="M11">
        <v>236</v>
      </c>
      <c r="O11">
        <v>3</v>
      </c>
      <c r="P11">
        <v>58405.9</v>
      </c>
      <c r="R11">
        <f t="shared" si="0"/>
        <v>0.97684955466533185</v>
      </c>
      <c r="S11">
        <f t="shared" si="1"/>
        <v>97.684955466533182</v>
      </c>
      <c r="T11">
        <v>98.633440780000001</v>
      </c>
      <c r="U11">
        <f t="shared" si="2"/>
        <v>2.0731093384838117</v>
      </c>
    </row>
    <row r="12" spans="1:21" x14ac:dyDescent="0.25">
      <c r="A12" t="s">
        <v>11</v>
      </c>
      <c r="B12">
        <v>190.6</v>
      </c>
      <c r="C12">
        <v>62074.2</v>
      </c>
      <c r="D12">
        <v>65280.4</v>
      </c>
      <c r="E12">
        <v>64454</v>
      </c>
      <c r="F12">
        <v>60750.9</v>
      </c>
      <c r="G12">
        <v>54576.800000000003</v>
      </c>
      <c r="H12">
        <v>60807.9</v>
      </c>
      <c r="I12">
        <v>54625.599999999999</v>
      </c>
      <c r="J12">
        <v>56614.8</v>
      </c>
      <c r="K12">
        <v>51392.6</v>
      </c>
      <c r="L12">
        <v>49896.5</v>
      </c>
      <c r="M12">
        <v>207.7</v>
      </c>
      <c r="P12">
        <v>57820.1</v>
      </c>
      <c r="R12">
        <f t="shared" si="0"/>
        <v>0.9670519405694451</v>
      </c>
      <c r="S12">
        <f t="shared" si="1"/>
        <v>96.705194056944507</v>
      </c>
    </row>
    <row r="13" spans="1:21" x14ac:dyDescent="0.25">
      <c r="A13" t="s">
        <v>12</v>
      </c>
      <c r="B13">
        <v>185.9</v>
      </c>
      <c r="C13">
        <v>60187.4</v>
      </c>
      <c r="D13">
        <v>62123.4</v>
      </c>
      <c r="E13">
        <v>62509.8</v>
      </c>
      <c r="F13">
        <v>64898.5</v>
      </c>
      <c r="G13">
        <v>58783.5</v>
      </c>
      <c r="H13">
        <v>58858</v>
      </c>
      <c r="I13">
        <v>57397.7</v>
      </c>
      <c r="J13">
        <v>54525.4</v>
      </c>
      <c r="K13">
        <v>52708.3</v>
      </c>
      <c r="L13">
        <v>51434.8</v>
      </c>
      <c r="M13">
        <v>194.5</v>
      </c>
      <c r="P13">
        <v>60693</v>
      </c>
      <c r="R13">
        <f t="shared" si="0"/>
        <v>1.0151017281011505</v>
      </c>
      <c r="S13">
        <f t="shared" si="1"/>
        <v>101.51017281011505</v>
      </c>
    </row>
    <row r="14" spans="1:21" x14ac:dyDescent="0.25">
      <c r="A14" t="s">
        <v>13</v>
      </c>
      <c r="B14">
        <v>167.8</v>
      </c>
      <c r="C14">
        <v>63875.4</v>
      </c>
      <c r="D14">
        <v>68601.2</v>
      </c>
      <c r="E14">
        <v>59558</v>
      </c>
      <c r="F14">
        <v>60165.1</v>
      </c>
      <c r="G14">
        <v>58425.9</v>
      </c>
      <c r="H14">
        <v>59850.400000000001</v>
      </c>
      <c r="I14">
        <v>59177.8</v>
      </c>
      <c r="J14">
        <v>54930.3</v>
      </c>
      <c r="K14">
        <v>54315.5</v>
      </c>
      <c r="L14">
        <v>51876.1</v>
      </c>
      <c r="M14">
        <v>210.7</v>
      </c>
      <c r="O14">
        <v>4</v>
      </c>
      <c r="P14">
        <v>54073.1</v>
      </c>
      <c r="R14">
        <f t="shared" si="0"/>
        <v>0.90438266775058607</v>
      </c>
      <c r="S14">
        <f t="shared" si="1"/>
        <v>90.438266775058608</v>
      </c>
      <c r="T14">
        <v>92.938793619999998</v>
      </c>
      <c r="U14">
        <f t="shared" si="2"/>
        <v>1.7849191536648221</v>
      </c>
    </row>
    <row r="15" spans="1:21" x14ac:dyDescent="0.25">
      <c r="A15" t="s">
        <v>14</v>
      </c>
      <c r="B15">
        <v>147.4</v>
      </c>
      <c r="C15">
        <v>64770.400000000001</v>
      </c>
      <c r="D15">
        <v>64349.4</v>
      </c>
      <c r="E15">
        <v>64808</v>
      </c>
      <c r="F15">
        <v>63038</v>
      </c>
      <c r="G15">
        <v>60797.599999999999</v>
      </c>
      <c r="H15">
        <v>56352.2</v>
      </c>
      <c r="I15">
        <v>55647</v>
      </c>
      <c r="J15">
        <v>55465.2</v>
      </c>
      <c r="K15">
        <v>55244.1</v>
      </c>
      <c r="L15">
        <v>52755.9</v>
      </c>
      <c r="M15">
        <v>162</v>
      </c>
      <c r="P15">
        <v>56494.5</v>
      </c>
      <c r="R15">
        <f t="shared" si="0"/>
        <v>0.9448810336976331</v>
      </c>
      <c r="S15">
        <f t="shared" si="1"/>
        <v>94.488103369763309</v>
      </c>
    </row>
    <row r="16" spans="1:21" x14ac:dyDescent="0.25">
      <c r="A16" t="s">
        <v>15</v>
      </c>
      <c r="B16">
        <v>37.4</v>
      </c>
      <c r="C16">
        <v>2255.6</v>
      </c>
      <c r="D16">
        <v>2278.9</v>
      </c>
      <c r="E16">
        <v>2267.8000000000002</v>
      </c>
      <c r="F16">
        <v>2345</v>
      </c>
      <c r="G16">
        <v>2289</v>
      </c>
      <c r="H16">
        <v>2278.5</v>
      </c>
      <c r="I16">
        <v>2321.8000000000002</v>
      </c>
      <c r="J16">
        <v>2259.9</v>
      </c>
      <c r="K16">
        <v>2273.1</v>
      </c>
      <c r="L16">
        <v>2184.5</v>
      </c>
      <c r="M16">
        <v>43.4</v>
      </c>
      <c r="P16">
        <v>56136.9</v>
      </c>
      <c r="R16">
        <f t="shared" si="0"/>
        <v>0.93890010710034888</v>
      </c>
      <c r="S16">
        <f t="shared" si="1"/>
        <v>93.890010710034886</v>
      </c>
    </row>
    <row r="17" spans="1:21" x14ac:dyDescent="0.25">
      <c r="A17" t="s">
        <v>16</v>
      </c>
      <c r="B17">
        <v>32.6</v>
      </c>
      <c r="C17">
        <v>32.6</v>
      </c>
      <c r="D17">
        <v>34.200000000000003</v>
      </c>
      <c r="E17">
        <v>33.1</v>
      </c>
      <c r="F17">
        <v>33.6</v>
      </c>
      <c r="G17">
        <v>33.9</v>
      </c>
      <c r="H17">
        <v>33.799999999999997</v>
      </c>
      <c r="I17">
        <v>33.799999999999997</v>
      </c>
      <c r="J17">
        <v>34.6</v>
      </c>
      <c r="K17">
        <v>32.799999999999997</v>
      </c>
      <c r="L17">
        <v>32.5</v>
      </c>
      <c r="M17">
        <v>30.7</v>
      </c>
      <c r="O17">
        <v>5</v>
      </c>
      <c r="P17">
        <v>56213</v>
      </c>
      <c r="R17">
        <f t="shared" si="0"/>
        <v>0.94017289377275748</v>
      </c>
      <c r="S17">
        <f t="shared" si="1"/>
        <v>94.017289377275745</v>
      </c>
      <c r="T17">
        <v>94.979210589999994</v>
      </c>
      <c r="U17">
        <f t="shared" si="2"/>
        <v>0.96010747011418818</v>
      </c>
    </row>
    <row r="18" spans="1:21" x14ac:dyDescent="0.25">
      <c r="P18">
        <v>56579.5</v>
      </c>
      <c r="R18">
        <f t="shared" si="0"/>
        <v>0.94630267452752448</v>
      </c>
      <c r="S18">
        <f t="shared" si="1"/>
        <v>94.630267452752449</v>
      </c>
    </row>
    <row r="19" spans="1:21" x14ac:dyDescent="0.25">
      <c r="C19">
        <f>C11-2255.6</f>
        <v>56590.5</v>
      </c>
      <c r="D19">
        <f>D11-2278.9</f>
        <v>62140.7</v>
      </c>
      <c r="E19">
        <f>E11-2267.8</f>
        <v>60238.1</v>
      </c>
      <c r="F19">
        <f>F11-2345</f>
        <v>57330.5</v>
      </c>
      <c r="G19">
        <f>G11-2289</f>
        <v>54073.1</v>
      </c>
      <c r="H19">
        <f>H11-2278.5</f>
        <v>56213</v>
      </c>
      <c r="I19">
        <f>I11-2321.8</f>
        <v>55535.199999999997</v>
      </c>
      <c r="J19">
        <f>J11-2259.9</f>
        <v>52351.9</v>
      </c>
      <c r="K19">
        <f>K11-2273.1</f>
        <v>48806.700000000004</v>
      </c>
      <c r="L19">
        <f>L11-2184.5</f>
        <v>51152.9</v>
      </c>
      <c r="P19">
        <v>57571.9</v>
      </c>
      <c r="R19">
        <f t="shared" si="0"/>
        <v>0.96290074934616232</v>
      </c>
      <c r="S19">
        <f t="shared" si="1"/>
        <v>96.290074934616229</v>
      </c>
    </row>
    <row r="20" spans="1:21" x14ac:dyDescent="0.25">
      <c r="C20">
        <f t="shared" ref="C20:C25" si="3">C12-2255.6</f>
        <v>59818.6</v>
      </c>
      <c r="D20">
        <f t="shared" ref="D20:D24" si="4">D12-2278.9</f>
        <v>63001.5</v>
      </c>
      <c r="E20">
        <f t="shared" ref="E20:E24" si="5">E12-2267.8</f>
        <v>62186.2</v>
      </c>
      <c r="F20">
        <f t="shared" ref="F20:F24" si="6">F12-2345</f>
        <v>58405.9</v>
      </c>
      <c r="G20">
        <f t="shared" ref="G20:G24" si="7">G12-2289</f>
        <v>52287.8</v>
      </c>
      <c r="H20">
        <f t="shared" ref="H20:H24" si="8">H12-2278.5</f>
        <v>58529.4</v>
      </c>
      <c r="I20">
        <f t="shared" ref="I20:I24" si="9">I12-2321.8</f>
        <v>52303.799999999996</v>
      </c>
      <c r="J20">
        <f t="shared" ref="J20:J24" si="10">J12-2259.9</f>
        <v>54354.9</v>
      </c>
      <c r="K20">
        <f t="shared" ref="K20:K24" si="11">K12-2273.1</f>
        <v>49119.5</v>
      </c>
      <c r="L20">
        <f t="shared" ref="L20:L24" si="12">L12-2184.5</f>
        <v>47712</v>
      </c>
      <c r="O20">
        <v>6</v>
      </c>
      <c r="P20">
        <v>55535.199999999997</v>
      </c>
      <c r="R20">
        <f t="shared" si="0"/>
        <v>0.92883656254334124</v>
      </c>
      <c r="S20">
        <f t="shared" si="1"/>
        <v>92.883656254334127</v>
      </c>
      <c r="T20">
        <v>91.395504930000001</v>
      </c>
      <c r="U20">
        <f t="shared" si="2"/>
        <v>1.5925569537202919</v>
      </c>
    </row>
    <row r="21" spans="1:21" x14ac:dyDescent="0.25">
      <c r="C21">
        <f t="shared" si="3"/>
        <v>57931.8</v>
      </c>
      <c r="D21">
        <f t="shared" si="4"/>
        <v>59844.5</v>
      </c>
      <c r="E21">
        <f t="shared" si="5"/>
        <v>60242</v>
      </c>
      <c r="F21">
        <f t="shared" si="6"/>
        <v>62553.5</v>
      </c>
      <c r="G21">
        <f t="shared" si="7"/>
        <v>56494.5</v>
      </c>
      <c r="H21">
        <f t="shared" si="8"/>
        <v>56579.5</v>
      </c>
      <c r="I21">
        <f t="shared" si="9"/>
        <v>55075.899999999994</v>
      </c>
      <c r="J21">
        <f t="shared" si="10"/>
        <v>52265.5</v>
      </c>
      <c r="K21">
        <f t="shared" si="11"/>
        <v>50435.200000000004</v>
      </c>
      <c r="L21">
        <f t="shared" si="12"/>
        <v>49250.3</v>
      </c>
      <c r="P21">
        <v>55075.899999999994</v>
      </c>
      <c r="R21">
        <f t="shared" si="0"/>
        <v>0.92115468450605753</v>
      </c>
      <c r="S21">
        <f t="shared" si="1"/>
        <v>92.115468450605746</v>
      </c>
    </row>
    <row r="22" spans="1:21" x14ac:dyDescent="0.25">
      <c r="C22">
        <f t="shared" si="3"/>
        <v>61619.8</v>
      </c>
      <c r="D22">
        <f t="shared" si="4"/>
        <v>66322.3</v>
      </c>
      <c r="E22">
        <f t="shared" si="5"/>
        <v>57290.2</v>
      </c>
      <c r="F22">
        <f t="shared" si="6"/>
        <v>57820.1</v>
      </c>
      <c r="G22">
        <f t="shared" si="7"/>
        <v>56136.9</v>
      </c>
      <c r="H22">
        <f t="shared" si="8"/>
        <v>57571.9</v>
      </c>
      <c r="I22">
        <f t="shared" si="9"/>
        <v>56856</v>
      </c>
      <c r="J22">
        <f t="shared" si="10"/>
        <v>52670.400000000001</v>
      </c>
      <c r="K22">
        <f t="shared" si="11"/>
        <v>52042.400000000001</v>
      </c>
      <c r="L22">
        <f t="shared" si="12"/>
        <v>49691.6</v>
      </c>
      <c r="P22">
        <v>53325.2</v>
      </c>
      <c r="R22">
        <f t="shared" si="0"/>
        <v>0.89187390096616526</v>
      </c>
      <c r="S22">
        <f t="shared" si="1"/>
        <v>89.187390096616525</v>
      </c>
    </row>
    <row r="23" spans="1:21" x14ac:dyDescent="0.25">
      <c r="C23">
        <f t="shared" si="3"/>
        <v>62514.8</v>
      </c>
      <c r="D23">
        <f t="shared" si="4"/>
        <v>62070.5</v>
      </c>
      <c r="E23">
        <f t="shared" si="5"/>
        <v>62540.2</v>
      </c>
      <c r="F23">
        <f t="shared" si="6"/>
        <v>60693</v>
      </c>
      <c r="G23">
        <f t="shared" si="7"/>
        <v>58508.6</v>
      </c>
      <c r="H23">
        <f t="shared" si="8"/>
        <v>54073.7</v>
      </c>
      <c r="I23">
        <f t="shared" si="9"/>
        <v>53325.2</v>
      </c>
      <c r="J23">
        <f t="shared" si="10"/>
        <v>53205.299999999996</v>
      </c>
      <c r="K23">
        <f t="shared" si="11"/>
        <v>52971</v>
      </c>
      <c r="L23">
        <f t="shared" si="12"/>
        <v>50571.4</v>
      </c>
      <c r="O23">
        <v>7</v>
      </c>
      <c r="P23">
        <v>52265.5</v>
      </c>
      <c r="R23">
        <f t="shared" si="0"/>
        <v>0.87415022111397822</v>
      </c>
      <c r="S23">
        <f t="shared" si="1"/>
        <v>87.415022111397818</v>
      </c>
      <c r="T23">
        <v>88.164700710000005</v>
      </c>
      <c r="U23">
        <f t="shared" si="2"/>
        <v>0.64374130606959323</v>
      </c>
    </row>
    <row r="24" spans="1:21" x14ac:dyDescent="0.25">
      <c r="C24">
        <f t="shared" si="3"/>
        <v>0</v>
      </c>
      <c r="D24">
        <f t="shared" si="4"/>
        <v>0</v>
      </c>
      <c r="E24">
        <f t="shared" si="5"/>
        <v>0</v>
      </c>
      <c r="F24">
        <f t="shared" si="6"/>
        <v>0</v>
      </c>
      <c r="G24">
        <f t="shared" si="7"/>
        <v>0</v>
      </c>
      <c r="H24">
        <f t="shared" si="8"/>
        <v>0</v>
      </c>
      <c r="I24">
        <f t="shared" si="9"/>
        <v>0</v>
      </c>
      <c r="J24">
        <f t="shared" si="10"/>
        <v>0</v>
      </c>
      <c r="K24">
        <f t="shared" si="11"/>
        <v>0</v>
      </c>
      <c r="L24">
        <f t="shared" si="12"/>
        <v>0</v>
      </c>
      <c r="P24">
        <v>52670.400000000001</v>
      </c>
      <c r="R24">
        <f t="shared" si="0"/>
        <v>0.8809222490201315</v>
      </c>
      <c r="S24">
        <f t="shared" si="1"/>
        <v>88.092224902013143</v>
      </c>
    </row>
    <row r="25" spans="1:21" x14ac:dyDescent="0.25">
      <c r="P25">
        <v>53205.299999999996</v>
      </c>
      <c r="R25">
        <f t="shared" si="0"/>
        <v>0.88986855113670671</v>
      </c>
      <c r="S25">
        <f t="shared" si="1"/>
        <v>88.986855113670671</v>
      </c>
    </row>
    <row r="26" spans="1:21" x14ac:dyDescent="0.25">
      <c r="O26">
        <v>8</v>
      </c>
      <c r="P26">
        <v>49119.5</v>
      </c>
      <c r="R26">
        <f t="shared" si="0"/>
        <v>0.82153278522176298</v>
      </c>
      <c r="S26">
        <f t="shared" si="1"/>
        <v>82.153278522176294</v>
      </c>
      <c r="T26">
        <v>84.516324330000003</v>
      </c>
      <c r="U26">
        <f t="shared" si="2"/>
        <v>1.999070085621202</v>
      </c>
    </row>
    <row r="27" spans="1:21" x14ac:dyDescent="0.25">
      <c r="P27">
        <v>50435.200000000004</v>
      </c>
      <c r="R27">
        <f t="shared" si="0"/>
        <v>0.84353811274985824</v>
      </c>
      <c r="S27">
        <f t="shared" si="1"/>
        <v>84.35381127498583</v>
      </c>
    </row>
    <row r="28" spans="1:21" x14ac:dyDescent="0.25">
      <c r="P28">
        <v>52042.400000000001</v>
      </c>
      <c r="R28">
        <f t="shared" si="0"/>
        <v>0.87041883206516923</v>
      </c>
      <c r="S28">
        <f t="shared" si="1"/>
        <v>87.041883206516928</v>
      </c>
    </row>
    <row r="29" spans="1:21" x14ac:dyDescent="0.25">
      <c r="O29">
        <v>9</v>
      </c>
      <c r="P29">
        <v>49250.3</v>
      </c>
      <c r="R29">
        <f t="shared" si="0"/>
        <v>0.82372043958117236</v>
      </c>
      <c r="S29">
        <f t="shared" si="1"/>
        <v>82.372043958117231</v>
      </c>
      <c r="T29">
        <v>83.3545929</v>
      </c>
      <c r="U29">
        <f t="shared" si="2"/>
        <v>0.91846486048574894</v>
      </c>
    </row>
    <row r="30" spans="1:21" x14ac:dyDescent="0.25">
      <c r="P30">
        <v>49691.6</v>
      </c>
      <c r="R30">
        <f t="shared" si="0"/>
        <v>0.83110126426624364</v>
      </c>
      <c r="S30">
        <f t="shared" si="1"/>
        <v>83.110126426624362</v>
      </c>
    </row>
    <row r="31" spans="1:21" x14ac:dyDescent="0.25">
      <c r="P31">
        <v>50571.4</v>
      </c>
      <c r="R31">
        <f t="shared" si="0"/>
        <v>0.84581608311493128</v>
      </c>
      <c r="S31">
        <f t="shared" si="1"/>
        <v>84.581608311493127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23-02-24 13-46-32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2023-02-24T13:52:41Z</dcterms:created>
  <dcterms:modified xsi:type="dcterms:W3CDTF">2023-02-24T14:20:18Z</dcterms:modified>
</cp:coreProperties>
</file>